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vendborgkommune-my.sharepoint.com/personal/anders_skovgaard_soeholm_svendborg_dk/Documents/Skrivebord/Projektforslag 25 MW, varmepumpe/Projektforslag, august 2025/"/>
    </mc:Choice>
  </mc:AlternateContent>
  <xr:revisionPtr revIDLastSave="9" documentId="11_22C6C5D4B78D57106CCC2971C649B3CB3C44A1B9" xr6:coauthVersionLast="47" xr6:coauthVersionMax="47" xr10:uidLastSave="{E8299B47-5185-4B21-AF36-A6AEC54D7391}"/>
  <bookViews>
    <workbookView minimized="1" xWindow="1128" yWindow="1128" windowWidth="17280" windowHeight="996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E16" i="1"/>
  <c r="D16" i="1"/>
  <c r="D12" i="1"/>
  <c r="E10" i="1"/>
  <c r="D10" i="1"/>
  <c r="C10" i="1"/>
  <c r="E9" i="1"/>
  <c r="D9" i="1"/>
  <c r="C9" i="1"/>
</calcChain>
</file>

<file path=xl/sharedStrings.xml><?xml version="1.0" encoding="utf-8"?>
<sst xmlns="http://schemas.openxmlformats.org/spreadsheetml/2006/main" count="229" uniqueCount="73">
  <si>
    <t>Følgende forudsætninger er udarbejdet med 2024 el og gaspriser og 2030 gas afgifter</t>
  </si>
  <si>
    <t>Opdateret 09-07-2025</t>
  </si>
  <si>
    <t>Scenarier</t>
  </si>
  <si>
    <t>Enhed</t>
  </si>
  <si>
    <t>Reference</t>
  </si>
  <si>
    <t>25 MW Varmepumpe</t>
  </si>
  <si>
    <t>Halm Kraftvarme</t>
  </si>
  <si>
    <t>Kommentarer</t>
  </si>
  <si>
    <t>Generelle forudsætninger</t>
  </si>
  <si>
    <t>Varmebehov</t>
  </si>
  <si>
    <t>MWh</t>
  </si>
  <si>
    <t>Ledningstab</t>
  </si>
  <si>
    <t>%</t>
  </si>
  <si>
    <t>Varmeproduktion inkl. stilstandsvarme</t>
  </si>
  <si>
    <t>Investering og levetider</t>
  </si>
  <si>
    <t>Varmepumpe</t>
  </si>
  <si>
    <t>DKK</t>
  </si>
  <si>
    <t>Konservativ betragtning på varmepumpen. Der er afsat 8.500.000 DKK/MW. Teknologikatalog ligger på 6,8 mio/MW. I investeringen ligger SRO, Scada, vandhåndteringsløsning og jordhåndtering</t>
  </si>
  <si>
    <t>Levetid</t>
  </si>
  <si>
    <t>år</t>
  </si>
  <si>
    <t>Erfaringstal og teknologikatalog - 40 Comp. HP, airsource 10 MW</t>
  </si>
  <si>
    <t>Akkumuleringstank</t>
  </si>
  <si>
    <t>Erfaringstal på 1.500.000 DKK/1000 m3 - teknologikatalog vurderer til 11,6 mio samlet</t>
  </si>
  <si>
    <t>Erfaringstal</t>
  </si>
  <si>
    <t>Elforsyning</t>
  </si>
  <si>
    <t>Erfaringstal fra lignende projekter, inkluderer 60/10 transformer, kabeltracé og midlertidig elforsyning</t>
  </si>
  <si>
    <t>Renovering af bygning</t>
  </si>
  <si>
    <t>Vurdering af hvad der skal laves i bygningen</t>
  </si>
  <si>
    <t>Elkedel</t>
  </si>
  <si>
    <t>Udpumpning</t>
  </si>
  <si>
    <t>Dækker over nyt udpumpningsystem samt rørtrace ned til aasiaatvej</t>
  </si>
  <si>
    <t>Fuld netadgang 15 MW</t>
  </si>
  <si>
    <t>15 MW netadgang af 700.000 DKK/MW. Der købes mere end nødvendigt for at komme på 60 kV</t>
  </si>
  <si>
    <t>Rådgiverhonorar</t>
  </si>
  <si>
    <t>Halmkedel</t>
  </si>
  <si>
    <t>Teknologikatalog - 09c Straw, Small 2020</t>
  </si>
  <si>
    <t>Drift og vedligehold</t>
  </si>
  <si>
    <t>Gasmotorer</t>
  </si>
  <si>
    <t>DKK/MWh</t>
  </si>
  <si>
    <t>Teknologikatalog - 06 Gas Engines, natural gas 2020</t>
  </si>
  <si>
    <t>Gaskedel</t>
  </si>
  <si>
    <t>Teknologikatalog - 44 Natural Gas DH Only</t>
  </si>
  <si>
    <t>Gasoliekedel</t>
  </si>
  <si>
    <t>Teknologikatalog - 41 Electric boiler, large 2020</t>
  </si>
  <si>
    <t>Teknologikatalog - 40 Comp. HP, airsource 10 MW 2025</t>
  </si>
  <si>
    <t>Ny Varmepumpe</t>
  </si>
  <si>
    <t>DKK/år</t>
  </si>
  <si>
    <t>Ny Elkedel</t>
  </si>
  <si>
    <t>Teknologikatalog - 09c Straw, Small 2020 - for en 25 MW halmkedel</t>
  </si>
  <si>
    <t>Forbrugsinterval</t>
  </si>
  <si>
    <t>Gaskedel 1</t>
  </si>
  <si>
    <t>Nm3</t>
  </si>
  <si>
    <t>EnergyPRO data</t>
  </si>
  <si>
    <t>Gaskedel 2</t>
  </si>
  <si>
    <t>Gasmotor 1</t>
  </si>
  <si>
    <t>Gasmotor 2</t>
  </si>
  <si>
    <t>Gasmotor 3</t>
  </si>
  <si>
    <t>Elprisinterval</t>
  </si>
  <si>
    <t>Ny varmepumpe</t>
  </si>
  <si>
    <t>Varmeproduktion</t>
  </si>
  <si>
    <t>Gasoliekedler</t>
  </si>
  <si>
    <t>Virkningsgrader</t>
  </si>
  <si>
    <t>Gaskedler</t>
  </si>
  <si>
    <t>Gasmotor 1 - varme</t>
  </si>
  <si>
    <t>Gasmotor 1 - el</t>
  </si>
  <si>
    <t>Gasmotor 2 - varme</t>
  </si>
  <si>
    <t>Gasmotor 2 - el</t>
  </si>
  <si>
    <t>Gasmotor 3 - varme</t>
  </si>
  <si>
    <t>Gasmotor 3 - el</t>
  </si>
  <si>
    <t>Sat til det samme som eksisterende varmepumpe - meget konservativ betragtning ift. andre projektforslag</t>
  </si>
  <si>
    <t>Samme som eksisterende elkedel</t>
  </si>
  <si>
    <t>Halmkedel - varme</t>
  </si>
  <si>
    <t>Halmkedel -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</si>
</sst>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164" formatCode="_-* #,##0\ &quot;kr.&quot;_-;\-* #,##0\ &quot;kr.&quot;_-;_-* &quot;-&quot;??\ &quot;kr.&quot;_-;_-@_-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0" fontId="0" fillId="0" borderId="0" xfId="0" applyNumberForma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/>
    <xf numFmtId="10" fontId="0" fillId="0" borderId="0" xfId="2" applyNumberFormat="1" applyFont="1" applyBorder="1"/>
    <xf numFmtId="164" fontId="0" fillId="0" borderId="1" xfId="1" applyNumberFormat="1" applyFont="1" applyBorder="1"/>
    <xf numFmtId="164" fontId="0" fillId="0" borderId="0" xfId="1" applyNumberFormat="1" applyFont="1"/>
    <xf numFmtId="10" fontId="0" fillId="0" borderId="1" xfId="2" applyNumberFormat="1" applyFont="1" applyBorder="1"/>
    <xf numFmtId="10" fontId="0" fillId="0" borderId="0" xfId="2" applyNumberFormat="1" applyFont="1"/>
    <xf numFmtId="165" fontId="0" fillId="0" borderId="1" xfId="2" applyNumberFormat="1" applyFont="1" applyBorder="1"/>
    <xf numFmtId="165" fontId="0" fillId="0" borderId="0" xfId="2" applyNumberFormat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Procent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B10" workbookViewId="0">
      <selection activeCell="E26" sqref="E26"/>
    </sheetView>
  </sheetViews>
  <sheetFormatPr defaultRowHeight="14.4" x14ac:dyDescent="0.3"/>
  <cols>
    <col min="1" max="1" width="66.109375" customWidth="1"/>
    <col min="2" max="2" width="11.88671875" customWidth="1"/>
    <col min="3" max="3" width="16.33203125" style="3" customWidth="1"/>
    <col min="4" max="4" width="24.44140625" customWidth="1"/>
    <col min="5" max="5" width="20.6640625" customWidth="1"/>
    <col min="7" max="7" width="71.33203125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C4" s="15" t="s">
        <v>2</v>
      </c>
      <c r="D4" s="16"/>
      <c r="E4" s="16"/>
      <c r="F4" s="16"/>
    </row>
    <row r="5" spans="1:7" s="4" customFormat="1" x14ac:dyDescent="0.3">
      <c r="B5" s="4" t="s">
        <v>3</v>
      </c>
      <c r="C5" s="5" t="s">
        <v>4</v>
      </c>
      <c r="D5" s="4" t="s">
        <v>5</v>
      </c>
      <c r="E5" s="4" t="s">
        <v>6</v>
      </c>
      <c r="G5" s="4" t="s">
        <v>7</v>
      </c>
    </row>
    <row r="6" spans="1:7" x14ac:dyDescent="0.3">
      <c r="A6" s="6" t="s">
        <v>8</v>
      </c>
      <c r="B6" s="6"/>
    </row>
    <row r="7" spans="1:7" x14ac:dyDescent="0.3">
      <c r="A7" t="s">
        <v>9</v>
      </c>
      <c r="B7" t="s">
        <v>10</v>
      </c>
      <c r="C7" s="3">
        <v>139924</v>
      </c>
      <c r="D7">
        <v>139924</v>
      </c>
      <c r="E7">
        <v>139924</v>
      </c>
    </row>
    <row r="8" spans="1:7" x14ac:dyDescent="0.3">
      <c r="A8" t="s">
        <v>11</v>
      </c>
      <c r="B8" t="s">
        <v>10</v>
      </c>
      <c r="C8" s="3">
        <v>35301</v>
      </c>
      <c r="D8">
        <v>35301</v>
      </c>
      <c r="E8">
        <v>35301</v>
      </c>
    </row>
    <row r="9" spans="1:7" x14ac:dyDescent="0.3">
      <c r="A9" t="s">
        <v>11</v>
      </c>
      <c r="B9" s="7" t="s">
        <v>12</v>
      </c>
      <c r="C9" s="8">
        <f>C8/C10</f>
        <v>0.1997442440771568</v>
      </c>
      <c r="D9" s="8">
        <f>D8/D10</f>
        <v>0.1997442440771568</v>
      </c>
      <c r="E9" s="8">
        <f>E8/E10</f>
        <v>0.1997442440771568</v>
      </c>
    </row>
    <row r="10" spans="1:7" x14ac:dyDescent="0.3">
      <c r="A10" t="s">
        <v>13</v>
      </c>
      <c r="B10" s="7" t="s">
        <v>10</v>
      </c>
      <c r="C10">
        <f>C7+C8+1506</f>
        <v>176731</v>
      </c>
      <c r="D10">
        <f>D7+D8+1506</f>
        <v>176731</v>
      </c>
      <c r="E10">
        <f>E7+E8+1506</f>
        <v>176731</v>
      </c>
    </row>
    <row r="11" spans="1:7" x14ac:dyDescent="0.3">
      <c r="A11" s="6" t="s">
        <v>14</v>
      </c>
    </row>
    <row r="12" spans="1:7" x14ac:dyDescent="0.3">
      <c r="A12" t="s">
        <v>15</v>
      </c>
      <c r="B12" t="s">
        <v>16</v>
      </c>
      <c r="C12" s="9"/>
      <c r="D12" s="10">
        <f>212500000+2500000+2000000+1700000</f>
        <v>218700000</v>
      </c>
      <c r="E12" s="10"/>
      <c r="G12" t="s">
        <v>17</v>
      </c>
    </row>
    <row r="13" spans="1:7" x14ac:dyDescent="0.3">
      <c r="A13" t="s">
        <v>18</v>
      </c>
      <c r="B13" t="s">
        <v>19</v>
      </c>
      <c r="D13">
        <v>25</v>
      </c>
      <c r="G13" t="s">
        <v>20</v>
      </c>
    </row>
    <row r="14" spans="1:7" x14ac:dyDescent="0.3">
      <c r="A14" t="s">
        <v>21</v>
      </c>
      <c r="B14" t="s">
        <v>16</v>
      </c>
      <c r="C14" s="9"/>
      <c r="D14" s="10">
        <v>15000000</v>
      </c>
      <c r="E14" s="10">
        <v>15000000</v>
      </c>
      <c r="G14" t="s">
        <v>22</v>
      </c>
    </row>
    <row r="15" spans="1:7" x14ac:dyDescent="0.3">
      <c r="A15" t="s">
        <v>18</v>
      </c>
      <c r="B15" t="s">
        <v>19</v>
      </c>
      <c r="D15">
        <v>40</v>
      </c>
      <c r="E15">
        <v>40</v>
      </c>
      <c r="G15" t="s">
        <v>23</v>
      </c>
    </row>
    <row r="16" spans="1:7" x14ac:dyDescent="0.3">
      <c r="A16" t="s">
        <v>24</v>
      </c>
      <c r="B16" t="s">
        <v>16</v>
      </c>
      <c r="C16" s="9"/>
      <c r="D16" s="10">
        <f>22000000+1260000+1450000</f>
        <v>24710000</v>
      </c>
      <c r="E16" s="10">
        <f>22000000+1260000+1450000</f>
        <v>24710000</v>
      </c>
      <c r="G16" t="s">
        <v>25</v>
      </c>
    </row>
    <row r="17" spans="1:7" x14ac:dyDescent="0.3">
      <c r="A17" t="s">
        <v>18</v>
      </c>
      <c r="B17" t="s">
        <v>19</v>
      </c>
      <c r="D17">
        <v>40</v>
      </c>
      <c r="E17">
        <v>40</v>
      </c>
      <c r="G17" t="s">
        <v>23</v>
      </c>
    </row>
    <row r="18" spans="1:7" x14ac:dyDescent="0.3">
      <c r="A18" t="s">
        <v>26</v>
      </c>
      <c r="B18" t="s">
        <v>16</v>
      </c>
      <c r="C18" s="9"/>
      <c r="D18" s="10">
        <f>5700000+500000</f>
        <v>6200000</v>
      </c>
      <c r="E18" s="10">
        <f>5700000+500000</f>
        <v>6200000</v>
      </c>
      <c r="G18" t="s">
        <v>27</v>
      </c>
    </row>
    <row r="19" spans="1:7" x14ac:dyDescent="0.3">
      <c r="A19" t="s">
        <v>18</v>
      </c>
      <c r="B19" t="s">
        <v>19</v>
      </c>
      <c r="D19">
        <v>50</v>
      </c>
      <c r="E19">
        <v>50</v>
      </c>
      <c r="G19" t="s">
        <v>23</v>
      </c>
    </row>
    <row r="20" spans="1:7" x14ac:dyDescent="0.3">
      <c r="A20" t="s">
        <v>28</v>
      </c>
      <c r="B20" t="s">
        <v>16</v>
      </c>
      <c r="D20" s="10">
        <v>15000000</v>
      </c>
      <c r="E20" s="10">
        <v>15000000</v>
      </c>
      <c r="G20" t="s">
        <v>23</v>
      </c>
    </row>
    <row r="21" spans="1:7" x14ac:dyDescent="0.3">
      <c r="A21" t="s">
        <v>18</v>
      </c>
      <c r="B21" t="s">
        <v>19</v>
      </c>
      <c r="D21">
        <v>40</v>
      </c>
      <c r="E21">
        <v>40</v>
      </c>
      <c r="G21" t="s">
        <v>23</v>
      </c>
    </row>
    <row r="22" spans="1:7" x14ac:dyDescent="0.3">
      <c r="A22" t="s">
        <v>29</v>
      </c>
      <c r="B22" t="s">
        <v>16</v>
      </c>
      <c r="D22" s="10">
        <v>20000000</v>
      </c>
      <c r="E22" s="10">
        <v>20000000</v>
      </c>
      <c r="G22" t="s">
        <v>30</v>
      </c>
    </row>
    <row r="23" spans="1:7" x14ac:dyDescent="0.3">
      <c r="A23" t="s">
        <v>18</v>
      </c>
      <c r="B23" t="s">
        <v>19</v>
      </c>
      <c r="D23">
        <v>40</v>
      </c>
      <c r="E23">
        <v>40</v>
      </c>
      <c r="G23" t="s">
        <v>23</v>
      </c>
    </row>
    <row r="24" spans="1:7" x14ac:dyDescent="0.3">
      <c r="A24" t="s">
        <v>31</v>
      </c>
      <c r="B24" t="s">
        <v>16</v>
      </c>
      <c r="C24" s="9"/>
      <c r="D24" s="10">
        <v>10500000</v>
      </c>
      <c r="E24" s="10">
        <v>10500000</v>
      </c>
      <c r="G24" t="s">
        <v>32</v>
      </c>
    </row>
    <row r="25" spans="1:7" x14ac:dyDescent="0.3">
      <c r="A25" t="s">
        <v>33</v>
      </c>
      <c r="B25" t="s">
        <v>16</v>
      </c>
      <c r="C25" s="9"/>
      <c r="D25" s="10">
        <v>8500000</v>
      </c>
      <c r="E25" s="10">
        <v>8500000</v>
      </c>
    </row>
    <row r="26" spans="1:7" x14ac:dyDescent="0.3">
      <c r="A26" t="s">
        <v>34</v>
      </c>
      <c r="B26" t="s">
        <v>16</v>
      </c>
      <c r="C26" s="9"/>
      <c r="D26" s="10"/>
      <c r="E26" s="10">
        <v>195825000</v>
      </c>
      <c r="G26" t="s">
        <v>35</v>
      </c>
    </row>
    <row r="27" spans="1:7" x14ac:dyDescent="0.3">
      <c r="A27" t="s">
        <v>18</v>
      </c>
      <c r="B27" t="s">
        <v>19</v>
      </c>
      <c r="C27" s="9"/>
      <c r="D27" s="10"/>
      <c r="E27">
        <v>25</v>
      </c>
      <c r="G27" t="s">
        <v>35</v>
      </c>
    </row>
    <row r="28" spans="1:7" x14ac:dyDescent="0.3">
      <c r="A28" s="6" t="s">
        <v>36</v>
      </c>
      <c r="B28" s="6"/>
    </row>
    <row r="29" spans="1:7" x14ac:dyDescent="0.3">
      <c r="A29" t="s">
        <v>37</v>
      </c>
      <c r="B29" t="s">
        <v>38</v>
      </c>
      <c r="C29" s="3">
        <v>42.82</v>
      </c>
      <c r="D29">
        <v>42.82</v>
      </c>
      <c r="E29">
        <v>42.82</v>
      </c>
      <c r="G29" t="s">
        <v>39</v>
      </c>
    </row>
    <row r="30" spans="1:7" x14ac:dyDescent="0.3">
      <c r="A30" t="s">
        <v>40</v>
      </c>
      <c r="B30" t="s">
        <v>38</v>
      </c>
      <c r="C30" s="3">
        <v>8.73</v>
      </c>
      <c r="D30">
        <v>8.73</v>
      </c>
      <c r="E30">
        <v>8.73</v>
      </c>
      <c r="G30" t="s">
        <v>41</v>
      </c>
    </row>
    <row r="31" spans="1:7" x14ac:dyDescent="0.3">
      <c r="A31" t="s">
        <v>42</v>
      </c>
      <c r="B31" t="s">
        <v>38</v>
      </c>
      <c r="C31" s="3">
        <v>8.73</v>
      </c>
      <c r="D31">
        <v>8.73</v>
      </c>
      <c r="E31">
        <v>8.73</v>
      </c>
      <c r="G31" t="s">
        <v>41</v>
      </c>
    </row>
    <row r="32" spans="1:7" x14ac:dyDescent="0.3">
      <c r="A32" t="s">
        <v>28</v>
      </c>
      <c r="B32" t="s">
        <v>38</v>
      </c>
      <c r="C32" s="3">
        <v>7.16</v>
      </c>
      <c r="D32">
        <v>7.16</v>
      </c>
      <c r="E32">
        <v>7.16</v>
      </c>
      <c r="G32" t="s">
        <v>43</v>
      </c>
    </row>
    <row r="33" spans="1:7" x14ac:dyDescent="0.3">
      <c r="A33" t="s">
        <v>15</v>
      </c>
      <c r="B33" t="s">
        <v>38</v>
      </c>
      <c r="C33" s="3">
        <v>13.43</v>
      </c>
      <c r="D33">
        <v>13.43</v>
      </c>
      <c r="E33">
        <v>13.43</v>
      </c>
      <c r="G33" t="s">
        <v>44</v>
      </c>
    </row>
    <row r="34" spans="1:7" x14ac:dyDescent="0.3">
      <c r="A34" t="s">
        <v>45</v>
      </c>
      <c r="B34" t="s">
        <v>38</v>
      </c>
      <c r="D34">
        <v>13.43</v>
      </c>
      <c r="G34" t="s">
        <v>44</v>
      </c>
    </row>
    <row r="35" spans="1:7" x14ac:dyDescent="0.3">
      <c r="A35" t="s">
        <v>45</v>
      </c>
      <c r="B35" t="s">
        <v>46</v>
      </c>
      <c r="D35" s="10">
        <v>373000</v>
      </c>
      <c r="G35" t="s">
        <v>44</v>
      </c>
    </row>
    <row r="36" spans="1:7" x14ac:dyDescent="0.3">
      <c r="A36" t="s">
        <v>47</v>
      </c>
      <c r="B36" t="s">
        <v>38</v>
      </c>
      <c r="D36">
        <v>7.16</v>
      </c>
      <c r="E36">
        <v>7.16</v>
      </c>
      <c r="G36" t="s">
        <v>43</v>
      </c>
    </row>
    <row r="37" spans="1:7" x14ac:dyDescent="0.3">
      <c r="A37" t="s">
        <v>47</v>
      </c>
      <c r="B37" t="s">
        <v>46</v>
      </c>
      <c r="D37" s="10">
        <v>199555</v>
      </c>
      <c r="E37" s="10">
        <v>199555</v>
      </c>
      <c r="G37" t="s">
        <v>43</v>
      </c>
    </row>
    <row r="38" spans="1:7" x14ac:dyDescent="0.3">
      <c r="A38" t="s">
        <v>34</v>
      </c>
      <c r="B38" t="s">
        <v>38</v>
      </c>
      <c r="E38">
        <v>5.15</v>
      </c>
      <c r="G38" t="s">
        <v>35</v>
      </c>
    </row>
    <row r="39" spans="1:7" x14ac:dyDescent="0.3">
      <c r="A39" t="s">
        <v>34</v>
      </c>
      <c r="B39" t="s">
        <v>46</v>
      </c>
      <c r="E39" s="10">
        <v>8896050</v>
      </c>
      <c r="G39" t="s">
        <v>48</v>
      </c>
    </row>
    <row r="40" spans="1:7" x14ac:dyDescent="0.3">
      <c r="A40" s="6" t="s">
        <v>49</v>
      </c>
    </row>
    <row r="41" spans="1:7" x14ac:dyDescent="0.3">
      <c r="A41" t="s">
        <v>50</v>
      </c>
      <c r="B41" s="7" t="s">
        <v>51</v>
      </c>
      <c r="C41" s="2">
        <v>1186723.7</v>
      </c>
      <c r="D41" s="2">
        <v>0</v>
      </c>
      <c r="E41" s="2">
        <v>0</v>
      </c>
      <c r="G41" t="s">
        <v>52</v>
      </c>
    </row>
    <row r="42" spans="1:7" x14ac:dyDescent="0.3">
      <c r="A42" t="s">
        <v>53</v>
      </c>
      <c r="B42" s="7" t="s">
        <v>51</v>
      </c>
      <c r="C42" s="2">
        <v>413122.6</v>
      </c>
      <c r="D42" s="2">
        <v>0</v>
      </c>
      <c r="E42" s="2">
        <v>0</v>
      </c>
      <c r="G42" t="s">
        <v>52</v>
      </c>
    </row>
    <row r="43" spans="1:7" x14ac:dyDescent="0.3">
      <c r="A43" t="s">
        <v>54</v>
      </c>
      <c r="B43" s="7" t="s">
        <v>51</v>
      </c>
      <c r="C43" s="2">
        <v>1493590.9</v>
      </c>
      <c r="D43" s="2">
        <v>337500</v>
      </c>
      <c r="E43" s="2">
        <v>227045.5</v>
      </c>
      <c r="G43" t="s">
        <v>52</v>
      </c>
    </row>
    <row r="44" spans="1:7" x14ac:dyDescent="0.3">
      <c r="A44" t="s">
        <v>55</v>
      </c>
      <c r="B44" s="7" t="s">
        <v>51</v>
      </c>
      <c r="C44" s="2">
        <v>1365954.6</v>
      </c>
      <c r="D44" s="2">
        <v>308045.5</v>
      </c>
      <c r="E44" s="2">
        <v>207409.1</v>
      </c>
      <c r="G44" t="s">
        <v>52</v>
      </c>
    </row>
    <row r="45" spans="1:7" x14ac:dyDescent="0.3">
      <c r="A45" t="s">
        <v>56</v>
      </c>
      <c r="B45" s="7" t="s">
        <v>51</v>
      </c>
      <c r="C45" s="2">
        <v>1486227.3</v>
      </c>
      <c r="D45" s="2">
        <v>337500</v>
      </c>
      <c r="E45" s="2">
        <v>224590.9</v>
      </c>
      <c r="G45" t="s">
        <v>52</v>
      </c>
    </row>
    <row r="46" spans="1:7" x14ac:dyDescent="0.3">
      <c r="A46" t="s">
        <v>28</v>
      </c>
      <c r="B46" s="7" t="s">
        <v>10</v>
      </c>
      <c r="C46" s="2">
        <v>34481.5</v>
      </c>
      <c r="D46" s="2">
        <v>12028.9</v>
      </c>
      <c r="E46" s="2">
        <v>12142.099999999999</v>
      </c>
      <c r="G46" t="s">
        <v>52</v>
      </c>
    </row>
    <row r="47" spans="1:7" x14ac:dyDescent="0.3">
      <c r="A47" t="s">
        <v>15</v>
      </c>
      <c r="B47" s="7" t="s">
        <v>10</v>
      </c>
      <c r="C47" s="2">
        <v>33053.1</v>
      </c>
      <c r="D47" s="2">
        <v>15486.6</v>
      </c>
      <c r="E47" s="2">
        <v>13853.5</v>
      </c>
      <c r="G47" t="s">
        <v>52</v>
      </c>
    </row>
    <row r="48" spans="1:7" x14ac:dyDescent="0.3">
      <c r="A48" t="s">
        <v>45</v>
      </c>
      <c r="B48" s="7" t="s">
        <v>10</v>
      </c>
      <c r="C48" s="2">
        <v>0</v>
      </c>
      <c r="D48" s="2">
        <v>33162.400000000001</v>
      </c>
      <c r="E48" s="2">
        <v>0</v>
      </c>
      <c r="G48" t="s">
        <v>52</v>
      </c>
    </row>
    <row r="49" spans="1:7" x14ac:dyDescent="0.3">
      <c r="A49" t="s">
        <v>47</v>
      </c>
      <c r="B49" s="7" t="s">
        <v>10</v>
      </c>
      <c r="C49">
        <v>0</v>
      </c>
      <c r="D49" s="2">
        <v>18682.599999999999</v>
      </c>
      <c r="E49" s="2">
        <v>18115.2</v>
      </c>
      <c r="G49" t="s">
        <v>52</v>
      </c>
    </row>
    <row r="50" spans="1:7" x14ac:dyDescent="0.3">
      <c r="A50" s="6" t="s">
        <v>57</v>
      </c>
    </row>
    <row r="51" spans="1:7" x14ac:dyDescent="0.3">
      <c r="A51" t="s">
        <v>54</v>
      </c>
      <c r="B51" t="s">
        <v>12</v>
      </c>
      <c r="C51" s="11">
        <v>0.13854735883424407</v>
      </c>
      <c r="D51" s="12">
        <v>3.1306921675774133E-2</v>
      </c>
      <c r="E51" s="12">
        <v>2.1061020036429873E-2</v>
      </c>
      <c r="G51" t="s">
        <v>52</v>
      </c>
    </row>
    <row r="52" spans="1:7" x14ac:dyDescent="0.3">
      <c r="A52" t="s">
        <v>55</v>
      </c>
      <c r="B52" t="s">
        <v>12</v>
      </c>
      <c r="C52" s="11">
        <v>0.12670765027322403</v>
      </c>
      <c r="D52" s="12">
        <v>2.8574681238615667E-2</v>
      </c>
      <c r="E52" s="12">
        <v>1.9239526411657559E-2</v>
      </c>
      <c r="G52" t="s">
        <v>52</v>
      </c>
    </row>
    <row r="53" spans="1:7" x14ac:dyDescent="0.3">
      <c r="A53" t="s">
        <v>56</v>
      </c>
      <c r="B53" t="s">
        <v>12</v>
      </c>
      <c r="C53" s="11">
        <v>0.13786429872495445</v>
      </c>
      <c r="D53" s="12">
        <v>3.1306921675774133E-2</v>
      </c>
      <c r="E53" s="12">
        <v>2.0833333333333332E-2</v>
      </c>
      <c r="G53" t="s">
        <v>52</v>
      </c>
    </row>
    <row r="54" spans="1:7" x14ac:dyDescent="0.3">
      <c r="A54" t="s">
        <v>28</v>
      </c>
      <c r="B54" t="s">
        <v>12</v>
      </c>
      <c r="C54" s="11">
        <v>0.31158925318761382</v>
      </c>
      <c r="D54" s="12">
        <v>8.5951730418943537E-2</v>
      </c>
      <c r="E54" s="12">
        <v>0.10382513661202186</v>
      </c>
      <c r="G54" t="s">
        <v>52</v>
      </c>
    </row>
    <row r="55" spans="1:7" x14ac:dyDescent="0.3">
      <c r="A55" t="s">
        <v>15</v>
      </c>
      <c r="B55" t="s">
        <v>12</v>
      </c>
      <c r="C55" s="11">
        <v>0.78802367941712204</v>
      </c>
      <c r="D55" s="12">
        <v>0.37750455373406194</v>
      </c>
      <c r="E55" s="12">
        <v>0.32969034608378872</v>
      </c>
      <c r="G55" t="s">
        <v>52</v>
      </c>
    </row>
    <row r="56" spans="1:7" x14ac:dyDescent="0.3">
      <c r="A56" t="s">
        <v>58</v>
      </c>
      <c r="B56" t="s">
        <v>12</v>
      </c>
      <c r="C56" s="11">
        <v>0</v>
      </c>
      <c r="D56" s="12">
        <v>0.36327413479052822</v>
      </c>
      <c r="E56" s="12">
        <v>0</v>
      </c>
      <c r="G56" t="s">
        <v>52</v>
      </c>
    </row>
    <row r="57" spans="1:7" x14ac:dyDescent="0.3">
      <c r="A57" t="s">
        <v>47</v>
      </c>
      <c r="B57" t="s">
        <v>12</v>
      </c>
      <c r="C57" s="11">
        <v>0</v>
      </c>
      <c r="D57" s="12">
        <v>8.5655737704918036E-2</v>
      </c>
      <c r="E57" s="12">
        <v>8.3447176684881608E-2</v>
      </c>
      <c r="G57" t="s">
        <v>52</v>
      </c>
    </row>
    <row r="58" spans="1:7" x14ac:dyDescent="0.3">
      <c r="A58" t="s">
        <v>34</v>
      </c>
      <c r="B58" t="s">
        <v>12</v>
      </c>
      <c r="C58" s="11">
        <v>0</v>
      </c>
      <c r="D58" s="12">
        <v>0</v>
      </c>
      <c r="E58" s="12">
        <v>0.46186247723132967</v>
      </c>
      <c r="G58" t="s">
        <v>52</v>
      </c>
    </row>
    <row r="59" spans="1:7" x14ac:dyDescent="0.3">
      <c r="A59" s="6" t="s">
        <v>59</v>
      </c>
    </row>
    <row r="60" spans="1:7" x14ac:dyDescent="0.3">
      <c r="A60" t="s">
        <v>50</v>
      </c>
      <c r="B60" t="s">
        <v>12</v>
      </c>
      <c r="C60" s="11">
        <v>6.8538165216150665E-2</v>
      </c>
      <c r="D60" s="12">
        <v>0</v>
      </c>
      <c r="E60" s="12">
        <v>0</v>
      </c>
      <c r="G60" t="s">
        <v>52</v>
      </c>
    </row>
    <row r="61" spans="1:7" x14ac:dyDescent="0.3">
      <c r="A61" t="s">
        <v>53</v>
      </c>
      <c r="B61" t="s">
        <v>12</v>
      </c>
      <c r="C61" s="11">
        <v>2.3859609074047654E-2</v>
      </c>
      <c r="D61" s="12">
        <v>0</v>
      </c>
      <c r="E61" s="12">
        <v>0</v>
      </c>
      <c r="G61" t="s">
        <v>52</v>
      </c>
    </row>
    <row r="62" spans="1:7" x14ac:dyDescent="0.3">
      <c r="A62" t="s">
        <v>54</v>
      </c>
      <c r="B62" t="s">
        <v>12</v>
      </c>
      <c r="C62" s="11">
        <v>4.6533885004993579E-2</v>
      </c>
      <c r="D62" s="12">
        <v>1.0515058076791598E-2</v>
      </c>
      <c r="E62" s="12">
        <v>7.0737623056070769E-3</v>
      </c>
      <c r="G62" t="s">
        <v>52</v>
      </c>
    </row>
    <row r="63" spans="1:7" x14ac:dyDescent="0.3">
      <c r="A63" t="s">
        <v>55</v>
      </c>
      <c r="B63" t="s">
        <v>12</v>
      </c>
      <c r="C63" s="11">
        <v>4.2557283492652309E-2</v>
      </c>
      <c r="D63" s="12">
        <v>9.5973802809988761E-3</v>
      </c>
      <c r="E63" s="12">
        <v>6.4619774575545722E-3</v>
      </c>
      <c r="G63" t="s">
        <v>52</v>
      </c>
    </row>
    <row r="64" spans="1:7" x14ac:dyDescent="0.3">
      <c r="A64" t="s">
        <v>56</v>
      </c>
      <c r="B64" t="s">
        <v>12</v>
      </c>
      <c r="C64" s="11">
        <v>4.630446568697389E-2</v>
      </c>
      <c r="D64" s="12">
        <v>1.0515058076791598E-2</v>
      </c>
      <c r="E64" s="12">
        <v>6.9972891996005135E-3</v>
      </c>
      <c r="G64" t="s">
        <v>52</v>
      </c>
    </row>
    <row r="65" spans="1:7" x14ac:dyDescent="0.3">
      <c r="A65" t="s">
        <v>60</v>
      </c>
      <c r="B65" t="s">
        <v>12</v>
      </c>
      <c r="C65" s="11">
        <v>2.776430303894992E-2</v>
      </c>
      <c r="D65" s="12">
        <v>2.9676147625137751E-4</v>
      </c>
      <c r="E65" s="12">
        <v>2.9676130689113998E-4</v>
      </c>
      <c r="G65" t="s">
        <v>52</v>
      </c>
    </row>
    <row r="66" spans="1:7" x14ac:dyDescent="0.3">
      <c r="A66" t="s">
        <v>28</v>
      </c>
      <c r="B66" t="s">
        <v>12</v>
      </c>
      <c r="C66" s="11">
        <v>0.19678413468397774</v>
      </c>
      <c r="D66" s="12">
        <v>6.8648348493849903E-2</v>
      </c>
      <c r="E66" s="12">
        <v>6.9294335853902114E-2</v>
      </c>
      <c r="G66" t="s">
        <v>52</v>
      </c>
    </row>
    <row r="67" spans="1:7" x14ac:dyDescent="0.3">
      <c r="A67" t="s">
        <v>15</v>
      </c>
      <c r="B67" t="s">
        <v>12</v>
      </c>
      <c r="C67" s="11">
        <v>0.54765815380225424</v>
      </c>
      <c r="D67" s="12">
        <v>0.25288928685363782</v>
      </c>
      <c r="E67" s="12">
        <v>0.23128092452560992</v>
      </c>
      <c r="G67" t="s">
        <v>52</v>
      </c>
    </row>
    <row r="68" spans="1:7" x14ac:dyDescent="0.3">
      <c r="A68" t="s">
        <v>45</v>
      </c>
      <c r="B68" t="s">
        <v>12</v>
      </c>
      <c r="C68" s="11">
        <v>0</v>
      </c>
      <c r="D68" s="12">
        <v>0.54091741527602522</v>
      </c>
      <c r="E68" s="12">
        <v>0</v>
      </c>
      <c r="G68" t="s">
        <v>52</v>
      </c>
    </row>
    <row r="69" spans="1:7" x14ac:dyDescent="0.3">
      <c r="A69" t="s">
        <v>47</v>
      </c>
      <c r="B69" t="s">
        <v>12</v>
      </c>
      <c r="C69" s="11">
        <v>0</v>
      </c>
      <c r="D69" s="12">
        <v>0.10662069146565356</v>
      </c>
      <c r="E69" s="12">
        <v>0.10338250820373805</v>
      </c>
      <c r="G69" t="s">
        <v>52</v>
      </c>
    </row>
    <row r="70" spans="1:7" x14ac:dyDescent="0.3">
      <c r="A70" t="s">
        <v>34</v>
      </c>
      <c r="B70" t="s">
        <v>12</v>
      </c>
      <c r="C70" s="11">
        <v>0</v>
      </c>
      <c r="D70" s="12">
        <v>0</v>
      </c>
      <c r="E70" s="12">
        <v>0.57521244114709658</v>
      </c>
      <c r="G70" t="s">
        <v>52</v>
      </c>
    </row>
    <row r="71" spans="1:7" x14ac:dyDescent="0.3">
      <c r="A71" s="6" t="s">
        <v>61</v>
      </c>
    </row>
    <row r="72" spans="1:7" x14ac:dyDescent="0.3">
      <c r="A72" t="s">
        <v>62</v>
      </c>
      <c r="B72" t="s">
        <v>12</v>
      </c>
      <c r="C72" s="13">
        <v>0.92</v>
      </c>
      <c r="D72" s="14">
        <v>0.92</v>
      </c>
      <c r="E72" s="14">
        <v>0.92</v>
      </c>
      <c r="G72" t="s">
        <v>52</v>
      </c>
    </row>
    <row r="73" spans="1:7" x14ac:dyDescent="0.3">
      <c r="A73" t="s">
        <v>63</v>
      </c>
      <c r="B73" t="s">
        <v>12</v>
      </c>
      <c r="C73" s="13">
        <v>0.496</v>
      </c>
      <c r="D73" s="14">
        <v>0.496</v>
      </c>
      <c r="E73" s="14">
        <v>0.496</v>
      </c>
      <c r="G73" t="s">
        <v>52</v>
      </c>
    </row>
    <row r="74" spans="1:7" x14ac:dyDescent="0.3">
      <c r="A74" t="s">
        <v>64</v>
      </c>
      <c r="B74" t="s">
        <v>12</v>
      </c>
      <c r="C74" s="13">
        <v>0.377</v>
      </c>
      <c r="D74" s="14">
        <v>0.377</v>
      </c>
      <c r="E74" s="14">
        <v>0.377</v>
      </c>
      <c r="G74" t="s">
        <v>52</v>
      </c>
    </row>
    <row r="75" spans="1:7" x14ac:dyDescent="0.3">
      <c r="A75" t="s">
        <v>65</v>
      </c>
      <c r="B75" t="s">
        <v>12</v>
      </c>
      <c r="C75" s="13">
        <v>0.496</v>
      </c>
      <c r="D75" s="14">
        <v>0.496</v>
      </c>
      <c r="E75" s="14">
        <v>0.496</v>
      </c>
      <c r="G75" t="s">
        <v>52</v>
      </c>
    </row>
    <row r="76" spans="1:7" x14ac:dyDescent="0.3">
      <c r="A76" t="s">
        <v>66</v>
      </c>
      <c r="B76" t="s">
        <v>12</v>
      </c>
      <c r="C76" s="13">
        <v>0.37</v>
      </c>
      <c r="D76" s="14">
        <v>0.37</v>
      </c>
      <c r="E76" s="14">
        <v>0.37</v>
      </c>
      <c r="G76" t="s">
        <v>52</v>
      </c>
    </row>
    <row r="77" spans="1:7" x14ac:dyDescent="0.3">
      <c r="A77" t="s">
        <v>67</v>
      </c>
      <c r="B77" t="s">
        <v>12</v>
      </c>
      <c r="C77" s="13">
        <v>0.496</v>
      </c>
      <c r="D77" s="14">
        <v>0.496</v>
      </c>
      <c r="E77" s="14">
        <v>0.496</v>
      </c>
      <c r="G77" t="s">
        <v>52</v>
      </c>
    </row>
    <row r="78" spans="1:7" x14ac:dyDescent="0.3">
      <c r="A78" t="s">
        <v>68</v>
      </c>
      <c r="B78" t="s">
        <v>12</v>
      </c>
      <c r="C78" s="13">
        <v>0.377</v>
      </c>
      <c r="D78" s="14">
        <v>0.377</v>
      </c>
      <c r="E78" s="14">
        <v>0.377</v>
      </c>
      <c r="G78" t="s">
        <v>52</v>
      </c>
    </row>
    <row r="79" spans="1:7" x14ac:dyDescent="0.3">
      <c r="A79" t="s">
        <v>60</v>
      </c>
      <c r="B79" t="s">
        <v>12</v>
      </c>
      <c r="C79" s="13">
        <v>0.89190000000000003</v>
      </c>
      <c r="D79" s="14">
        <v>0.89190000000000003</v>
      </c>
      <c r="E79" s="14">
        <v>0.89190000000000003</v>
      </c>
      <c r="G79" t="s">
        <v>52</v>
      </c>
    </row>
    <row r="80" spans="1:7" x14ac:dyDescent="0.3">
      <c r="A80" t="s">
        <v>28</v>
      </c>
      <c r="B80" t="s">
        <v>12</v>
      </c>
      <c r="C80" s="13">
        <v>1</v>
      </c>
      <c r="D80" s="14">
        <v>1</v>
      </c>
      <c r="E80" s="14">
        <v>1</v>
      </c>
      <c r="G80" t="s">
        <v>52</v>
      </c>
    </row>
    <row r="81" spans="1:7" x14ac:dyDescent="0.3">
      <c r="A81" t="s">
        <v>15</v>
      </c>
      <c r="B81" t="s">
        <v>12</v>
      </c>
      <c r="C81" s="13">
        <v>2.89</v>
      </c>
      <c r="D81" s="14">
        <v>2.89</v>
      </c>
      <c r="E81" s="14">
        <v>2.89</v>
      </c>
      <c r="G81" t="s">
        <v>52</v>
      </c>
    </row>
    <row r="82" spans="1:7" x14ac:dyDescent="0.3">
      <c r="A82" t="s">
        <v>45</v>
      </c>
      <c r="B82" t="s">
        <v>12</v>
      </c>
      <c r="C82" s="13"/>
      <c r="D82" s="14">
        <v>2.89</v>
      </c>
      <c r="E82" s="14">
        <v>2.89</v>
      </c>
      <c r="G82" t="s">
        <v>69</v>
      </c>
    </row>
    <row r="83" spans="1:7" x14ac:dyDescent="0.3">
      <c r="A83" t="s">
        <v>47</v>
      </c>
      <c r="B83" t="s">
        <v>12</v>
      </c>
      <c r="D83" s="14">
        <v>1</v>
      </c>
      <c r="E83" s="14">
        <v>1</v>
      </c>
      <c r="G83" t="s">
        <v>70</v>
      </c>
    </row>
    <row r="84" spans="1:7" x14ac:dyDescent="0.3">
      <c r="A84" t="s">
        <v>71</v>
      </c>
      <c r="B84" t="s">
        <v>12</v>
      </c>
      <c r="E84" s="1">
        <v>0.85599999999999998</v>
      </c>
      <c r="G84" t="s">
        <v>35</v>
      </c>
    </row>
    <row r="85" spans="1:7" x14ac:dyDescent="0.3">
      <c r="A85" t="s">
        <v>72</v>
      </c>
      <c r="B85" t="s">
        <v>12</v>
      </c>
      <c r="E85" s="1">
        <v>0.152</v>
      </c>
      <c r="G85" t="s">
        <v>35</v>
      </c>
    </row>
  </sheetData>
  <mergeCells count="1">
    <mergeCell ref="C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0116682F5A974F86C3A3231CF1CC3C" ma:contentTypeVersion="22" ma:contentTypeDescription="Opret et nyt dokument." ma:contentTypeScope="" ma:versionID="02530f1eff3867a777ce2f60015d5f6c">
  <xsd:schema xmlns:xsd="http://www.w3.org/2001/XMLSchema" xmlns:xs="http://www.w3.org/2001/XMLSchema" xmlns:p="http://schemas.microsoft.com/office/2006/metadata/properties" xmlns:ns2="49e96029-fc87-4937-a98a-deb39c7646c3" xmlns:ns3="931915cc-ed6e-4c20-97b2-e4c25bdcbbad" targetNamespace="http://schemas.microsoft.com/office/2006/metadata/properties" ma:root="true" ma:fieldsID="b59c7b5e885d44c7836a4eafba5ff612" ns2:_="" ns3:_="">
    <xsd:import namespace="49e96029-fc87-4937-a98a-deb39c7646c3"/>
    <xsd:import namespace="931915cc-ed6e-4c20-97b2-e4c25bdcbb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Projektnummer" minOccurs="0"/>
                <xsd:element ref="ns2:Status" minOccurs="0"/>
                <xsd:element ref="ns2:dokumentnr" minOccurs="0"/>
                <xsd:element ref="ns2:Dokumentnr0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96029-fc87-4937-a98a-deb39c7646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291621a3-6736-4c11-b72f-2731933488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ojektnummer" ma:index="23" nillable="true" ma:displayName="Projektnummer" ma:decimals="0" ma:description="Internt projektnummer" ma:format="Dropdown" ma:internalName="Projektnummer" ma:percentage="FALSE">
      <xsd:simpleType>
        <xsd:restriction base="dms:Number"/>
      </xsd:simpleType>
    </xsd:element>
    <xsd:element name="Status" ma:index="24" nillable="true" ma:displayName="Status" ma:format="Dropdown" ma:internalName="Status">
      <xsd:simpleType>
        <xsd:restriction base="dms:Choice">
          <xsd:enumeration value="Tilbud"/>
          <xsd:enumeration value="Igangværende"/>
          <xsd:enumeration value="Fuldført"/>
          <xsd:enumeration value="Arkiv"/>
        </xsd:restriction>
      </xsd:simpleType>
    </xsd:element>
    <xsd:element name="dokumentnr" ma:index="25" nillable="true" ma:displayName="dokument nr" ma:decimals="0" ma:format="Dropdown" ma:internalName="dokumentnr" ma:percentage="FALSE">
      <xsd:simpleType>
        <xsd:restriction base="dms:Number"/>
      </xsd:simpleType>
    </xsd:element>
    <xsd:element name="Dokumentnr0" ma:index="26" nillable="true" ma:displayName="Dokument nr" ma:format="Dropdown" ma:internalName="Dokumentnr0" ma:percentage="FALSE">
      <xsd:simpleType>
        <xsd:restriction base="dms:Number"/>
      </xsd:simpleType>
    </xsd:element>
    <xsd:element name="_Flow_SignoffStatus" ma:index="27" nillable="true" ma:displayName="Godkendelsesstatus" ma:internalName="_x0024_Resources_x003a_core_x002c_Signoff_Status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915cc-ed6e-4c20-97b2-e4c25bdcbba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d876d72-e633-4dea-95a9-d603bf2b78df}" ma:internalName="TaxCatchAll" ma:showField="CatchAllData" ma:web="931915cc-ed6e-4c20-97b2-e4c25bdcbb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ktnummer xmlns="49e96029-fc87-4937-a98a-deb39c7646c3" xsi:nil="true"/>
    <_Flow_SignoffStatus xmlns="49e96029-fc87-4937-a98a-deb39c7646c3" xsi:nil="true"/>
    <TaxCatchAll xmlns="931915cc-ed6e-4c20-97b2-e4c25bdcbbad" xsi:nil="true"/>
    <lcf76f155ced4ddcb4097134ff3c332f xmlns="49e96029-fc87-4937-a98a-deb39c7646c3">
      <Terms xmlns="http://schemas.microsoft.com/office/infopath/2007/PartnerControls"/>
    </lcf76f155ced4ddcb4097134ff3c332f>
    <Dokumentnr0 xmlns="49e96029-fc87-4937-a98a-deb39c7646c3" xsi:nil="true"/>
    <dokumentnr xmlns="49e96029-fc87-4937-a98a-deb39c7646c3" xsi:nil="true"/>
    <Status xmlns="49e96029-fc87-4937-a98a-deb39c7646c3" xsi:nil="true"/>
  </documentManagement>
</p:properties>
</file>

<file path=customXml/itemProps1.xml><?xml version="1.0" encoding="utf-8"?>
<ds:datastoreItem xmlns:ds="http://schemas.openxmlformats.org/officeDocument/2006/customXml" ds:itemID="{1796CE0E-8350-4CEA-B60F-3B6A0C42E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e96029-fc87-4937-a98a-deb39c7646c3"/>
    <ds:schemaRef ds:uri="931915cc-ed6e-4c20-97b2-e4c25bdcbb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535E03-904F-4D18-ACEE-56957C3C7D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D82D8-68E3-4121-B02B-E54B61E81D7E}">
  <ds:schemaRefs>
    <ds:schemaRef ds:uri="http://schemas.microsoft.com/office/2006/metadata/properties"/>
    <ds:schemaRef ds:uri="http://schemas.microsoft.com/office/infopath/2007/PartnerControls"/>
    <ds:schemaRef ds:uri="49e96029-fc87-4937-a98a-deb39c7646c3"/>
    <ds:schemaRef ds:uri="931915cc-ed6e-4c20-97b2-e4c25bdcbba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Thomsen</dc:creator>
  <cp:lastModifiedBy>Anders Skovgaard Søholm</cp:lastModifiedBy>
  <dcterms:created xsi:type="dcterms:W3CDTF">2015-06-05T18:19:34Z</dcterms:created>
  <dcterms:modified xsi:type="dcterms:W3CDTF">2025-09-17T13:42:37Z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0x0101004E0116682F5A974F86C3A3231CF1CC3C</vt:lpwstr>
  </property>
  <property fmtid="{D5CDD505-2E9C-101B-9397-08002B2CF9AE}" pid="3" name="MediaServiceImageTags">
    <vt:lpwstr/>
  </property>
</Properties>
</file>